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Med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<sst xmlns="http://schemas.openxmlformats.org/spreadsheetml/2006/main" count="54" uniqueCount="29">
  <si>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</si>
  <si>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</si>
  <si>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</si>
  <si>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</si>
  <si>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</si>
  <si>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</si>
  <si>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</si>
  <si>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</si>
  <si>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</si>
  <si>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</si>
  <si>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</si>
  <si>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</si>
  <si>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</si>
  <si>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</si>
  <si>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</si>
  <si>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</si>
  <si>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</si>
  <si>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</si>
  <si>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</si>
  <si>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</si>
  <si>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</si>
  <si>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</si>
  <si>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</si>
  <si>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</si>
  <si>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</si>
  <si>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Tuition and Fees for Resident Medicine</t>
  </si>
  <si>
    <t>Tuition and Fees for Non-Resident Medicine</t>
  </si>
  <si>
    <t>*Part-time professional students registered 9-11 hours are charged fees at the full-time rate</t>
  </si>
  <si>
    <r>
      <rPr>
        <b/>
        <sz val="18"/>
        <color rgb="FF005BBB"/>
        <rFont val="Calibri"/>
        <family val="2"/>
        <scheme val="minor"/>
      </rPr>
      <t>Medicine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</si>
</sst>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164" fontId="4" fillId="2" borderId="1"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2">
      <c r="A2" s="13" t="s">
        <v>25</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4">
        <v>1793</v>
      </c>
      <c r="C4" s="14">
        <f t="shared" ref="C4:C12" si="0">SUM(B4*2)</f>
        <v>3586</v>
      </c>
      <c r="D4" s="14">
        <f t="shared" ref="D4:D12" si="1">SUM(B4*3)</f>
        <v>5379</v>
      </c>
      <c r="E4" s="14">
        <f t="shared" ref="E4:E12" si="2">SUM(B4*4)</f>
        <v>7172</v>
      </c>
      <c r="F4" s="14">
        <f t="shared" ref="F4:F12" si="3">SUM(B4*5)</f>
        <v>8965</v>
      </c>
      <c r="G4" s="14">
        <f t="shared" ref="G4:G12" si="4">SUM(B4*6)</f>
        <v>10758</v>
      </c>
      <c r="H4" s="14">
        <f t="shared" ref="H4:H12" si="5">SUM(B4*7)</f>
        <v>12551</v>
      </c>
      <c r="I4" s="14">
        <f t="shared" ref="I4:I12" si="6">SUM(B4*8)</f>
        <v>14344</v>
      </c>
      <c r="J4" s="14">
        <f t="shared" ref="J4:J11" si="7">SUM(B4*9)</f>
        <v>16137</v>
      </c>
      <c r="K4" s="14">
        <f t="shared" ref="K4:K7" si="8">SUM(B4*10)</f>
        <v>17930</v>
      </c>
      <c r="L4" s="14">
        <f t="shared" ref="L4:L7" si="9">SUM(B4*11)</f>
        <v>19723</v>
      </c>
      <c r="M4" s="15">
        <v>21510</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200</v>
      </c>
      <c r="C6" s="18">
        <v>200</v>
      </c>
      <c r="D6" s="18">
        <v>200</v>
      </c>
      <c r="E6" s="18">
        <v>200</v>
      </c>
      <c r="F6" s="18">
        <v>200</v>
      </c>
      <c r="G6" s="18">
        <v>200</v>
      </c>
      <c r="H6" s="18">
        <v>200</v>
      </c>
      <c r="I6" s="18">
        <v>200</v>
      </c>
      <c r="J6" s="18">
        <v>200</v>
      </c>
      <c r="K6" s="18">
        <v>200</v>
      </c>
      <c r="L6" s="18">
        <v>200</v>
      </c>
      <c r="M6" s="18">
        <v>200</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2099.46</v>
      </c>
      <c r="C15" s="20">
        <f t="shared" si="14"/>
        <v>3993.92</v>
      </c>
      <c r="D15" s="20">
        <f t="shared" si="14"/>
        <v>5888.38</v>
      </c>
      <c r="E15" s="20">
        <f t="shared" si="14"/>
        <v>7782.84</v>
      </c>
      <c r="F15" s="20">
        <f t="shared" si="14"/>
        <v>9677.2999999999993</v>
      </c>
      <c r="G15" s="20">
        <f t="shared" si="14"/>
        <v>11571.76</v>
      </c>
      <c r="H15" s="20">
        <f t="shared" si="14"/>
        <v>13466.22</v>
      </c>
      <c r="I15" s="20">
        <f t="shared" si="14"/>
        <v>15360.68</v>
      </c>
      <c r="J15" s="20">
        <f t="shared" si="14"/>
        <v>17559.5</v>
      </c>
      <c r="K15" s="20">
        <f t="shared" si="14"/>
        <v>19352.5</v>
      </c>
      <c r="L15" s="20">
        <f t="shared" si="14"/>
        <v>21145.5</v>
      </c>
      <c r="M15" s="21">
        <f t="shared" si="14"/>
        <v>22932.5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4">
        <v>2715</v>
      </c>
      <c r="C19" s="14">
        <f t="shared" ref="C19:C27" si="15">SUM(B19*2)</f>
        <v>5430</v>
      </c>
      <c r="D19" s="14">
        <f t="shared" ref="D19:D27" si="16">SUM(B19*3)</f>
        <v>8145</v>
      </c>
      <c r="E19" s="14">
        <f t="shared" ref="E19:E27" si="17">SUM(B19*4)</f>
        <v>10860</v>
      </c>
      <c r="F19" s="14">
        <f t="shared" ref="F19:F27" si="18">SUM(B19*5)</f>
        <v>13575</v>
      </c>
      <c r="G19" s="14">
        <f t="shared" ref="G19:G27" si="19">SUM(B19*6)</f>
        <v>16290</v>
      </c>
      <c r="H19" s="14">
        <f t="shared" ref="H19:H27" si="20">SUM(B19*7)</f>
        <v>19005</v>
      </c>
      <c r="I19" s="14">
        <f t="shared" ref="I19:I27" si="21">SUM(B19*8)</f>
        <v>21720</v>
      </c>
      <c r="J19" s="14">
        <f t="shared" ref="J19:J22" si="22">SUM(B19*9)</f>
        <v>24435</v>
      </c>
      <c r="K19" s="14">
        <f t="shared" ref="K19:K22" si="23">SUM(B19*10)</f>
        <v>27150</v>
      </c>
      <c r="L19" s="14">
        <f t="shared" ref="L19:L22" si="24">SUM(B19*11)</f>
        <v>29865</v>
      </c>
      <c r="M19" s="15">
        <v>32580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200</v>
      </c>
      <c r="C21" s="18">
        <v>200</v>
      </c>
      <c r="D21" s="18">
        <v>200</v>
      </c>
      <c r="E21" s="18">
        <v>200</v>
      </c>
      <c r="F21" s="18">
        <v>200</v>
      </c>
      <c r="G21" s="18">
        <v>200</v>
      </c>
      <c r="H21" s="18">
        <v>200</v>
      </c>
      <c r="I21" s="18">
        <v>200</v>
      </c>
      <c r="J21" s="18">
        <v>200</v>
      </c>
      <c r="K21" s="18">
        <v>200</v>
      </c>
      <c r="L21" s="18">
        <v>200</v>
      </c>
      <c r="M21" s="22">
        <v>200</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3021.46</v>
      </c>
      <c r="C30" s="20">
        <f t="shared" si="30"/>
        <v>5837.92</v>
      </c>
      <c r="D30" s="20">
        <f t="shared" si="30"/>
        <v>8654.3799999999992</v>
      </c>
      <c r="E30" s="20">
        <f t="shared" si="30"/>
        <v>11470.84</v>
      </c>
      <c r="F30" s="20">
        <f t="shared" si="30"/>
        <v>14287.3</v>
      </c>
      <c r="G30" s="20">
        <f t="shared" si="30"/>
        <v>17103.759999999998</v>
      </c>
      <c r="H30" s="20">
        <f t="shared" si="30"/>
        <v>19920.22</v>
      </c>
      <c r="I30" s="20">
        <f t="shared" si="30"/>
        <v>22736.68</v>
      </c>
      <c r="J30" s="20">
        <f t="shared" si="30"/>
        <v>25857.5</v>
      </c>
      <c r="K30" s="20">
        <f t="shared" si="30"/>
        <v>28572.5</v>
      </c>
      <c r="L30" s="20">
        <f t="shared" si="30"/>
        <v>31287.5</v>
      </c>
      <c r="M30" s="21">
        <f t="shared" si="30"/>
        <v>34002.5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27</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EDKw0vZECMGjrnWM2CHaeqoMDs4U71/tNIUCbVTB7/Xk2CcKzymGvdu3PXCT7MAYZuOVfbvvGLZYo6mtcFqCHQ==" saltValue="jnPm8zWftIcGz552U2QOj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Med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Medicine Tuition and Fee Billing Rates</dc:title>
  <dc:subject>Listing of graduate tuition and fees for the fall 2018 semester</dc:subject>
  <dc:creator>UB Student Accounts</dc:creator>
  <cp:keywords>tuition,fees,medicine tuition, medicine fees</cp:keywords>
  <cp:lastModifiedBy>Kvetkosky, Mary</cp:lastModifiedBy>
  <cp:lastPrinted>2016-07-08T20:10:16Z</cp:lastPrinted>
  <dcterms:created xsi:type="dcterms:W3CDTF">2016-06-06T21:02:30Z</dcterms:created>
  <dcterms:modified xsi:type="dcterms:W3CDTF">2021-12-14T20:30:36Z</dcterms:modified>
  <cp:category>tuition</cp:category>
</cp:coreProperties>
</file>